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9135" windowHeight="4830" activeTab="1"/>
  </bookViews>
  <sheets>
    <sheet name="income statement" sheetId="1" r:id="rId1"/>
    <sheet name="balance sheet" sheetId="2" r:id="rId2"/>
  </sheets>
  <definedNames>
    <definedName name="_xlnm.Print_Titles" localSheetId="1">'balance sheet'!$9:$15</definedName>
  </definedNames>
  <calcPr fullCalcOnLoad="1"/>
</workbook>
</file>

<file path=xl/sharedStrings.xml><?xml version="1.0" encoding="utf-8"?>
<sst xmlns="http://schemas.openxmlformats.org/spreadsheetml/2006/main" count="145" uniqueCount="121">
  <si>
    <t>INDIVIDUAL QUARTER</t>
  </si>
  <si>
    <t>CUMULATIVE QUARTER</t>
  </si>
  <si>
    <t>CURRENT</t>
  </si>
  <si>
    <t>YEAR</t>
  </si>
  <si>
    <t>CORRESPONDING</t>
  </si>
  <si>
    <t>QUARTER</t>
  </si>
  <si>
    <t>TO DATE</t>
  </si>
  <si>
    <t>PERIOD</t>
  </si>
  <si>
    <t>RM’000</t>
  </si>
  <si>
    <t>(a)</t>
  </si>
  <si>
    <t>Revenue</t>
  </si>
  <si>
    <t>(b)</t>
  </si>
  <si>
    <t>Investment income</t>
  </si>
  <si>
    <t>Other income</t>
  </si>
  <si>
    <t>Finance cost</t>
  </si>
  <si>
    <t>(c )</t>
  </si>
  <si>
    <t>Depreciation and amortisation</t>
  </si>
  <si>
    <t>(d)</t>
  </si>
  <si>
    <t>Exceptional items</t>
  </si>
  <si>
    <t>(e)</t>
  </si>
  <si>
    <t>(f)</t>
  </si>
  <si>
    <t>Share of profits and losses of</t>
  </si>
  <si>
    <t>associated companies</t>
  </si>
  <si>
    <t>(g)</t>
  </si>
  <si>
    <t>(h)</t>
  </si>
  <si>
    <t>Income tax</t>
  </si>
  <si>
    <t>(i)</t>
  </si>
  <si>
    <t>(i)  Profit/(loss) after income tax before</t>
  </si>
  <si>
    <t>(j)</t>
  </si>
  <si>
    <t>(k)</t>
  </si>
  <si>
    <t>Net profit/(loss) from ordinary activities</t>
  </si>
  <si>
    <t>attributable to members of the company.</t>
  </si>
  <si>
    <t>(l)</t>
  </si>
  <si>
    <t>(i)   Extraordinary items</t>
  </si>
  <si>
    <t>(ii)  Less minority interests</t>
  </si>
  <si>
    <t>(iii) Extraordinary items attributable to</t>
  </si>
  <si>
    <t>(m)</t>
  </si>
  <si>
    <t>Net profit/(loss) attributable to members</t>
  </si>
  <si>
    <t>of the company</t>
  </si>
  <si>
    <t>Earnings per share based on 2(m) above</t>
  </si>
  <si>
    <t xml:space="preserve">      ordinary share) (sen)</t>
  </si>
  <si>
    <t>Property, plant and equipment</t>
  </si>
  <si>
    <t>Investment property</t>
  </si>
  <si>
    <t>Goodwill on consolidation</t>
  </si>
  <si>
    <t>Intangible assets</t>
  </si>
  <si>
    <t>Other long term assets</t>
  </si>
  <si>
    <t>Current assets</t>
  </si>
  <si>
    <t>- Inventories</t>
  </si>
  <si>
    <t>- Trade receivables</t>
  </si>
  <si>
    <t>- Fixed deposit with licensed bank</t>
  </si>
  <si>
    <t>- Cash</t>
  </si>
  <si>
    <t>- Others – Other receivables</t>
  </si>
  <si>
    <t>Current liabilities</t>
  </si>
  <si>
    <t>- Trade payables</t>
  </si>
  <si>
    <t>- Other payables</t>
  </si>
  <si>
    <t>- Short term borrowings</t>
  </si>
  <si>
    <t>- Provision for taxation</t>
  </si>
  <si>
    <t>- Proposed dividend</t>
  </si>
  <si>
    <t>- Others – Amount due to directors</t>
  </si>
  <si>
    <t>Reserves</t>
  </si>
  <si>
    <t>- Share premium</t>
  </si>
  <si>
    <t>- Revaluation reserve</t>
  </si>
  <si>
    <t>- Capital reserve</t>
  </si>
  <si>
    <t>- Statutory reserve</t>
  </si>
  <si>
    <t>- 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</si>
  <si>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</si>
  <si>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</si>
  <si>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</si>
  <si>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</si>
  <si>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</si>
  <si>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preference dividend if any:-</t>
  </si>
  <si>
    <t xml:space="preserve">after deducting any provision for </t>
  </si>
  <si>
    <t>RM'000</t>
  </si>
  <si>
    <t xml:space="preserve">AS AT END OF </t>
  </si>
  <si>
    <t>CURRENT QUARTER</t>
  </si>
  <si>
    <t xml:space="preserve">Share capital </t>
  </si>
  <si>
    <t>These figures have not been audited.</t>
  </si>
  <si>
    <t>PARTICULARS</t>
  </si>
  <si>
    <t>Profit/(loss) before finance cost,</t>
  </si>
  <si>
    <t>depreciation and amortisation,</t>
  </si>
  <si>
    <t>exceptional items,income tax,minority</t>
  </si>
  <si>
    <t>Profit/(loss) before income tax,minority</t>
  </si>
  <si>
    <t>interests and extraordinary items</t>
  </si>
  <si>
    <t>(ii) Less minority interests</t>
  </si>
  <si>
    <t xml:space="preserve">       members of the company</t>
  </si>
  <si>
    <t xml:space="preserve">Net current assets </t>
  </si>
  <si>
    <t>- Capital reserves on consolidation</t>
  </si>
  <si>
    <t>AS AT END OF</t>
  </si>
  <si>
    <t>Financial year end : 31/12/2002</t>
  </si>
  <si>
    <t>Financial year end  : 31/12/2002</t>
  </si>
  <si>
    <t>Company name      : UNITED U-LI CORPORATION BERHAD (Company No. 510737-H)</t>
  </si>
  <si>
    <t>Stock name             : ULICORP</t>
  </si>
  <si>
    <t>Stock name            : ULICORP</t>
  </si>
  <si>
    <t xml:space="preserve"> </t>
  </si>
  <si>
    <t>UNAUDITED CONSOLIDATED BALANCE SHEETS</t>
  </si>
  <si>
    <t>UNAUDITED CONSOLIDATED INCOME STATEMENTS</t>
  </si>
  <si>
    <t xml:space="preserve">(b)Fully diluted (based </t>
  </si>
  <si>
    <t xml:space="preserve">     deducting minority interests.</t>
  </si>
  <si>
    <t>PRECEDING FINANCIAL</t>
  </si>
  <si>
    <t>Investment in associated company</t>
  </si>
  <si>
    <t>Long term investment</t>
  </si>
  <si>
    <t>Shareholders' funds</t>
  </si>
  <si>
    <t>PRECEDING YEAR</t>
  </si>
  <si>
    <t>Note:-</t>
  </si>
  <si>
    <t>(926)</t>
  </si>
  <si>
    <t>Pre-acquisition (profit)/loss, if applicable</t>
  </si>
  <si>
    <t>Quarter                     : 2</t>
  </si>
  <si>
    <t>Quarterly Report on Consolidated Balance Sheets as at  30/06/2002.</t>
  </si>
  <si>
    <t>30/06/2002</t>
  </si>
  <si>
    <t>30/06/2001</t>
  </si>
  <si>
    <t>Quarter                   : 2</t>
  </si>
  <si>
    <t>(a) Basic (based on  40,000,000 ordinary</t>
  </si>
  <si>
    <t xml:space="preserve">      shares ) (sen) </t>
  </si>
  <si>
    <t>No information on preceding year corresponding period and cumulative period are available for comparison.</t>
  </si>
  <si>
    <t>(425)</t>
  </si>
  <si>
    <t>(1683)</t>
  </si>
  <si>
    <t>(288)</t>
  </si>
  <si>
    <t>(854)</t>
  </si>
  <si>
    <t>(921)</t>
  </si>
  <si>
    <t>(1558)</t>
  </si>
  <si>
    <t>Quarterly Report on Consolidated Results for the Second Quarter Ended 30/06/2002.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</si>
</sst>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.0_-;\-* #,##0.0_-;_-* &quot;-&quot;??_-;_-@_-"/>
    <numFmt numFmtId="176" formatCode="_-* #,##0_-;\-* #,##0_-;_-* &quot;-&quot;??_-;_-@_-"/>
    <numFmt numFmtId="177" formatCode="_-* #,##0.000_-;\-* #,##0.000_-;_-* &quot;-&quot;??_-;_-@_-"/>
    <numFmt numFmtId="178" formatCode="_-* #,##0.0000_-;\-* #,##0.0000_-;_-* &quot;-&quot;??_-;_-@_-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u val="single"/>
      <sz val="11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76" fontId="0" fillId="0" borderId="0" xfId="15" applyNumberForma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6" fontId="1" fillId="0" borderId="0" xfId="15" applyNumberFormat="1" applyFont="1" applyBorder="1" applyAlignment="1">
      <alignment horizontal="center"/>
    </xf>
    <xf numFmtId="176" fontId="0" fillId="0" borderId="0" xfId="15" applyNumberFormat="1" applyBorder="1" applyAlignment="1">
      <alignment/>
    </xf>
    <xf numFmtId="176" fontId="1" fillId="0" borderId="4" xfId="15" applyNumberFormat="1" applyFont="1" applyBorder="1" applyAlignment="1">
      <alignment horizontal="center"/>
    </xf>
    <xf numFmtId="176" fontId="1" fillId="0" borderId="5" xfId="15" applyNumberFormat="1" applyFont="1" applyBorder="1" applyAlignment="1">
      <alignment horizontal="center"/>
    </xf>
    <xf numFmtId="176" fontId="1" fillId="0" borderId="6" xfId="15" applyNumberFormat="1" applyFont="1" applyBorder="1" applyAlignment="1">
      <alignment horizontal="center"/>
    </xf>
    <xf numFmtId="0" fontId="1" fillId="0" borderId="3" xfId="0" applyFont="1" applyBorder="1" applyAlignment="1">
      <alignment horizontal="justify"/>
    </xf>
    <xf numFmtId="176" fontId="1" fillId="0" borderId="3" xfId="15" applyNumberFormat="1" applyFont="1" applyBorder="1" applyAlignment="1">
      <alignment horizontal="center"/>
    </xf>
    <xf numFmtId="176" fontId="0" fillId="0" borderId="3" xfId="15" applyNumberFormat="1" applyBorder="1" applyAlignment="1">
      <alignment/>
    </xf>
    <xf numFmtId="176" fontId="1" fillId="0" borderId="3" xfId="15" applyNumberFormat="1" applyFont="1" applyBorder="1" applyAlignment="1" quotePrefix="1">
      <alignment horizontal="right"/>
    </xf>
    <xf numFmtId="176" fontId="1" fillId="0" borderId="7" xfId="15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176" fontId="0" fillId="0" borderId="8" xfId="15" applyNumberFormat="1" applyBorder="1" applyAlignment="1">
      <alignment/>
    </xf>
    <xf numFmtId="176" fontId="0" fillId="0" borderId="6" xfId="15" applyNumberFormat="1" applyBorder="1" applyAlignment="1">
      <alignment/>
    </xf>
    <xf numFmtId="171" fontId="1" fillId="0" borderId="3" xfId="15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71" fontId="0" fillId="0" borderId="0" xfId="15" applyBorder="1" applyAlignment="1">
      <alignment/>
    </xf>
    <xf numFmtId="176" fontId="1" fillId="0" borderId="0" xfId="15" applyNumberFormat="1" applyFont="1" applyBorder="1" applyAlignment="1">
      <alignment horizontal="right"/>
    </xf>
    <xf numFmtId="176" fontId="1" fillId="0" borderId="11" xfId="15" applyNumberFormat="1" applyFont="1" applyBorder="1" applyAlignment="1">
      <alignment horizontal="center"/>
    </xf>
    <xf numFmtId="171" fontId="1" fillId="0" borderId="12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quotePrefix="1">
      <alignment/>
    </xf>
    <xf numFmtId="176" fontId="1" fillId="0" borderId="0" xfId="15" applyNumberFormat="1" applyFont="1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62">
      <selection activeCell="A8" sqref="A8"/>
    </sheetView>
  </sheetViews>
  <sheetFormatPr defaultColWidth="9.140625" defaultRowHeight="12.75"/>
  <cols>
    <col min="1" max="1" width="2.8515625" style="0" customWidth="1"/>
    <col min="2" max="2" width="4.7109375" style="0" customWidth="1"/>
    <col min="3" max="3" width="31.421875" style="0" customWidth="1"/>
    <col min="4" max="7" width="16.00390625" style="0" customWidth="1"/>
  </cols>
  <sheetData>
    <row r="1" ht="12.75" customHeight="1">
      <c r="A1" s="1"/>
    </row>
    <row r="2" spans="1:7" ht="12.75">
      <c r="A2" s="3" t="s">
        <v>90</v>
      </c>
      <c r="B2" s="3"/>
      <c r="G2" s="2"/>
    </row>
    <row r="3" spans="1:7" ht="12.75">
      <c r="A3" s="3" t="s">
        <v>92</v>
      </c>
      <c r="B3" s="3"/>
      <c r="G3" s="2"/>
    </row>
    <row r="4" spans="1:2" ht="12.75">
      <c r="A4" s="3" t="s">
        <v>88</v>
      </c>
      <c r="B4" s="3"/>
    </row>
    <row r="5" ht="12.75">
      <c r="A5" s="3" t="s">
        <v>110</v>
      </c>
    </row>
    <row r="6" ht="7.5" customHeight="1">
      <c r="A6" s="3"/>
    </row>
    <row r="7" ht="12.75">
      <c r="A7" s="3" t="s">
        <v>120</v>
      </c>
    </row>
    <row r="8" ht="12.75">
      <c r="A8" s="3" t="s">
        <v>76</v>
      </c>
    </row>
    <row r="9" ht="7.5" customHeight="1"/>
    <row r="10" ht="14.25">
      <c r="A10" s="21" t="s">
        <v>95</v>
      </c>
    </row>
    <row r="12" spans="1:7" ht="12.75">
      <c r="A12" s="6"/>
      <c r="B12" s="8"/>
      <c r="C12" s="7"/>
      <c r="D12" s="56" t="s">
        <v>0</v>
      </c>
      <c r="E12" s="57"/>
      <c r="F12" s="56" t="s">
        <v>1</v>
      </c>
      <c r="G12" s="57"/>
    </row>
    <row r="13" spans="1:7" ht="12.75">
      <c r="A13" s="28"/>
      <c r="B13" s="29"/>
      <c r="C13" s="30"/>
      <c r="D13" s="31" t="s">
        <v>2</v>
      </c>
      <c r="E13" s="32" t="s">
        <v>102</v>
      </c>
      <c r="F13" s="31" t="s">
        <v>2</v>
      </c>
      <c r="G13" s="32" t="s">
        <v>102</v>
      </c>
    </row>
    <row r="14" spans="1:7" ht="12.75">
      <c r="A14" s="28"/>
      <c r="B14" s="29"/>
      <c r="C14" s="30"/>
      <c r="D14" s="33" t="s">
        <v>3</v>
      </c>
      <c r="E14" s="32" t="s">
        <v>4</v>
      </c>
      <c r="F14" s="33" t="s">
        <v>3</v>
      </c>
      <c r="G14" s="32" t="s">
        <v>4</v>
      </c>
    </row>
    <row r="15" spans="1:7" ht="12.75">
      <c r="A15" s="28"/>
      <c r="B15" s="29"/>
      <c r="C15" s="33" t="s">
        <v>77</v>
      </c>
      <c r="D15" s="33" t="s">
        <v>5</v>
      </c>
      <c r="E15" s="32" t="s">
        <v>5</v>
      </c>
      <c r="F15" s="33" t="s">
        <v>6</v>
      </c>
      <c r="G15" s="32" t="s">
        <v>7</v>
      </c>
    </row>
    <row r="16" spans="1:7" ht="12.75">
      <c r="A16" s="28"/>
      <c r="B16" s="29"/>
      <c r="C16" s="30"/>
      <c r="D16" s="34" t="s">
        <v>108</v>
      </c>
      <c r="E16" s="32" t="s">
        <v>109</v>
      </c>
      <c r="F16" s="34" t="s">
        <v>108</v>
      </c>
      <c r="G16" s="32" t="s">
        <v>109</v>
      </c>
    </row>
    <row r="17" spans="1:7" ht="12.75">
      <c r="A17" s="28"/>
      <c r="B17" s="29"/>
      <c r="C17" s="30"/>
      <c r="D17" s="33" t="s">
        <v>8</v>
      </c>
      <c r="E17" s="32" t="s">
        <v>8</v>
      </c>
      <c r="F17" s="33" t="s">
        <v>72</v>
      </c>
      <c r="G17" s="32" t="s">
        <v>72</v>
      </c>
    </row>
    <row r="18" spans="1:7" ht="12.75">
      <c r="A18" s="52">
        <v>1</v>
      </c>
      <c r="B18" s="49" t="s">
        <v>9</v>
      </c>
      <c r="C18" s="15" t="s">
        <v>10</v>
      </c>
      <c r="D18" s="16">
        <f>23311-10495</f>
        <v>12816</v>
      </c>
      <c r="E18" s="16">
        <v>0</v>
      </c>
      <c r="F18" s="16">
        <v>23311</v>
      </c>
      <c r="G18" s="16">
        <v>0</v>
      </c>
    </row>
    <row r="19" spans="1:7" ht="12.75">
      <c r="A19" s="53"/>
      <c r="B19" s="49"/>
      <c r="C19" s="15"/>
      <c r="D19" s="16"/>
      <c r="E19" s="16"/>
      <c r="F19" s="16"/>
      <c r="G19" s="16"/>
    </row>
    <row r="20" spans="1:7" ht="12.75">
      <c r="A20" s="53"/>
      <c r="B20" s="49" t="s">
        <v>11</v>
      </c>
      <c r="C20" s="15" t="s">
        <v>12</v>
      </c>
      <c r="D20" s="16">
        <v>0</v>
      </c>
      <c r="E20" s="16">
        <v>0</v>
      </c>
      <c r="F20" s="16">
        <v>0</v>
      </c>
      <c r="G20" s="16">
        <v>0</v>
      </c>
    </row>
    <row r="21" spans="1:7" ht="12.75">
      <c r="A21" s="53"/>
      <c r="B21" s="49"/>
      <c r="C21" s="15" t="s">
        <v>13</v>
      </c>
      <c r="D21" s="18">
        <f>74-34</f>
        <v>40</v>
      </c>
      <c r="E21" s="16">
        <v>0</v>
      </c>
      <c r="F21" s="18">
        <v>74</v>
      </c>
      <c r="G21" s="16">
        <v>0</v>
      </c>
    </row>
    <row r="22" spans="1:7" ht="12.75">
      <c r="A22" s="54"/>
      <c r="B22" s="49"/>
      <c r="C22" s="15"/>
      <c r="D22" s="16"/>
      <c r="E22" s="16"/>
      <c r="F22" s="16"/>
      <c r="G22" s="16"/>
    </row>
    <row r="23" spans="1:7" ht="12.75">
      <c r="A23" s="52">
        <v>2</v>
      </c>
      <c r="B23" s="49" t="s">
        <v>9</v>
      </c>
      <c r="C23" s="15" t="s">
        <v>78</v>
      </c>
      <c r="D23" s="16">
        <v>4319</v>
      </c>
      <c r="E23" s="16">
        <v>0</v>
      </c>
      <c r="F23" s="16">
        <v>7444</v>
      </c>
      <c r="G23" s="16">
        <v>0</v>
      </c>
    </row>
    <row r="24" spans="1:7" ht="12.75">
      <c r="A24" s="53"/>
      <c r="B24" s="49"/>
      <c r="C24" s="15" t="s">
        <v>79</v>
      </c>
      <c r="D24" s="16"/>
      <c r="E24" s="16"/>
      <c r="F24" s="16"/>
      <c r="G24" s="16"/>
    </row>
    <row r="25" spans="1:7" ht="12.75">
      <c r="A25" s="53"/>
      <c r="B25" s="49"/>
      <c r="C25" s="15" t="s">
        <v>80</v>
      </c>
      <c r="D25" s="16"/>
      <c r="E25" s="16"/>
      <c r="F25" s="16"/>
      <c r="G25" s="16"/>
    </row>
    <row r="26" spans="1:7" ht="12.75">
      <c r="A26" s="53"/>
      <c r="B26" s="49"/>
      <c r="C26" s="15" t="s">
        <v>82</v>
      </c>
      <c r="D26" s="16"/>
      <c r="E26" s="16"/>
      <c r="F26" s="16"/>
      <c r="G26" s="16"/>
    </row>
    <row r="27" spans="1:7" ht="12.75">
      <c r="A27" s="53"/>
      <c r="B27" s="49"/>
      <c r="C27" s="15"/>
      <c r="D27" s="16"/>
      <c r="E27" s="16"/>
      <c r="F27" s="16"/>
      <c r="G27" s="16"/>
    </row>
    <row r="28" spans="1:7" ht="12.75">
      <c r="A28" s="53"/>
      <c r="B28" s="49" t="s">
        <v>11</v>
      </c>
      <c r="C28" s="15" t="s">
        <v>14</v>
      </c>
      <c r="D28" s="18" t="s">
        <v>116</v>
      </c>
      <c r="E28" s="16">
        <v>0</v>
      </c>
      <c r="F28" s="18" t="s">
        <v>114</v>
      </c>
      <c r="G28" s="16">
        <v>0</v>
      </c>
    </row>
    <row r="29" spans="1:7" ht="12.75">
      <c r="A29" s="53"/>
      <c r="B29" s="49"/>
      <c r="C29" s="15"/>
      <c r="D29" s="16"/>
      <c r="E29" s="16"/>
      <c r="F29" s="16"/>
      <c r="G29" s="16"/>
    </row>
    <row r="30" spans="1:7" ht="12.75">
      <c r="A30" s="53"/>
      <c r="B30" s="49" t="s">
        <v>15</v>
      </c>
      <c r="C30" s="15" t="s">
        <v>16</v>
      </c>
      <c r="D30" s="18" t="s">
        <v>117</v>
      </c>
      <c r="E30" s="16">
        <v>0</v>
      </c>
      <c r="F30" s="18" t="s">
        <v>115</v>
      </c>
      <c r="G30" s="16">
        <v>0</v>
      </c>
    </row>
    <row r="31" spans="1:7" ht="12.75">
      <c r="A31" s="53"/>
      <c r="B31" s="49"/>
      <c r="C31" s="15"/>
      <c r="D31" s="16"/>
      <c r="E31" s="16"/>
      <c r="F31" s="16"/>
      <c r="G31" s="16"/>
    </row>
    <row r="32" spans="1:7" ht="12.75">
      <c r="A32" s="53"/>
      <c r="B32" s="49" t="s">
        <v>17</v>
      </c>
      <c r="C32" s="15" t="s">
        <v>18</v>
      </c>
      <c r="D32" s="16">
        <v>0</v>
      </c>
      <c r="E32" s="16">
        <v>0</v>
      </c>
      <c r="F32" s="16">
        <v>0</v>
      </c>
      <c r="G32" s="16">
        <v>0</v>
      </c>
    </row>
    <row r="33" spans="1:7" ht="12.75">
      <c r="A33" s="53"/>
      <c r="B33" s="49"/>
      <c r="C33" s="15"/>
      <c r="D33" s="16"/>
      <c r="E33" s="16"/>
      <c r="F33" s="16"/>
      <c r="G33" s="16"/>
    </row>
    <row r="34" spans="1:7" ht="12.75">
      <c r="A34" s="53"/>
      <c r="B34" s="49" t="s">
        <v>19</v>
      </c>
      <c r="C34" s="15" t="s">
        <v>81</v>
      </c>
      <c r="D34" s="16">
        <v>3177</v>
      </c>
      <c r="E34" s="16">
        <v>0</v>
      </c>
      <c r="F34" s="16">
        <v>5336</v>
      </c>
      <c r="G34" s="16">
        <v>0</v>
      </c>
    </row>
    <row r="35" spans="1:7" ht="12.75">
      <c r="A35" s="53"/>
      <c r="B35" s="49"/>
      <c r="C35" s="15" t="s">
        <v>82</v>
      </c>
      <c r="D35" s="16"/>
      <c r="E35" s="16"/>
      <c r="F35" s="16"/>
      <c r="G35" s="16"/>
    </row>
    <row r="36" spans="1:7" ht="12.75">
      <c r="A36" s="53"/>
      <c r="B36" s="49"/>
      <c r="C36" s="15"/>
      <c r="D36" s="16"/>
      <c r="E36" s="16"/>
      <c r="F36" s="16"/>
      <c r="G36" s="16"/>
    </row>
    <row r="37" spans="1:7" ht="12.75">
      <c r="A37" s="53"/>
      <c r="B37" s="49" t="s">
        <v>20</v>
      </c>
      <c r="C37" s="15" t="s">
        <v>21</v>
      </c>
      <c r="D37" s="16">
        <v>0</v>
      </c>
      <c r="E37" s="16">
        <v>0</v>
      </c>
      <c r="F37" s="16">
        <v>0</v>
      </c>
      <c r="G37" s="16">
        <v>0</v>
      </c>
    </row>
    <row r="38" spans="1:7" ht="12.75">
      <c r="A38" s="53"/>
      <c r="B38" s="49"/>
      <c r="C38" s="15" t="s">
        <v>22</v>
      </c>
      <c r="D38" s="16"/>
      <c r="E38" s="16"/>
      <c r="F38" s="16"/>
      <c r="G38" s="16"/>
    </row>
    <row r="39" spans="1:7" ht="12.75">
      <c r="A39" s="53"/>
      <c r="B39" s="49"/>
      <c r="C39" s="15"/>
      <c r="D39" s="16"/>
      <c r="E39" s="16"/>
      <c r="F39" s="16"/>
      <c r="G39" s="16"/>
    </row>
    <row r="40" spans="1:7" ht="12.75">
      <c r="A40" s="53"/>
      <c r="B40" s="49" t="s">
        <v>23</v>
      </c>
      <c r="C40" s="15" t="s">
        <v>81</v>
      </c>
      <c r="D40" s="16">
        <f>SUM(D34:D38)</f>
        <v>3177</v>
      </c>
      <c r="E40" s="16">
        <v>0</v>
      </c>
      <c r="F40" s="16">
        <f>SUM(F34:F38)</f>
        <v>5336</v>
      </c>
      <c r="G40" s="16">
        <v>0</v>
      </c>
    </row>
    <row r="41" spans="1:7" ht="12.75">
      <c r="A41" s="53"/>
      <c r="B41" s="49"/>
      <c r="C41" s="15" t="s">
        <v>82</v>
      </c>
      <c r="D41" s="16"/>
      <c r="E41" s="16"/>
      <c r="F41" s="16"/>
      <c r="G41" s="16"/>
    </row>
    <row r="42" spans="1:7" ht="12.75">
      <c r="A42" s="53"/>
      <c r="B42" s="49"/>
      <c r="C42" s="15"/>
      <c r="D42" s="16"/>
      <c r="E42" s="16"/>
      <c r="F42" s="16"/>
      <c r="G42" s="16"/>
    </row>
    <row r="43" spans="1:7" ht="12.75">
      <c r="A43" s="53"/>
      <c r="B43" s="49" t="s">
        <v>24</v>
      </c>
      <c r="C43" s="15" t="s">
        <v>25</v>
      </c>
      <c r="D43" s="18" t="s">
        <v>118</v>
      </c>
      <c r="E43" s="16">
        <v>0</v>
      </c>
      <c r="F43" s="18" t="s">
        <v>119</v>
      </c>
      <c r="G43" s="16">
        <v>0</v>
      </c>
    </row>
    <row r="44" spans="1:7" ht="12.75">
      <c r="A44" s="53"/>
      <c r="B44" s="50"/>
      <c r="C44" s="8"/>
      <c r="D44" s="17"/>
      <c r="E44" s="17"/>
      <c r="F44" s="17"/>
      <c r="G44" s="17"/>
    </row>
    <row r="45" spans="1:7" ht="12.75">
      <c r="A45" s="53"/>
      <c r="B45" s="49" t="s">
        <v>26</v>
      </c>
      <c r="C45" s="20" t="s">
        <v>27</v>
      </c>
      <c r="D45" s="16">
        <v>2256</v>
      </c>
      <c r="E45" s="16">
        <v>0</v>
      </c>
      <c r="F45" s="16">
        <v>3778</v>
      </c>
      <c r="G45" s="16">
        <v>0</v>
      </c>
    </row>
    <row r="46" spans="1:7" ht="12.75">
      <c r="A46" s="53"/>
      <c r="B46" s="49"/>
      <c r="C46" s="20" t="s">
        <v>97</v>
      </c>
      <c r="D46" s="16"/>
      <c r="E46" s="16"/>
      <c r="F46" s="16"/>
      <c r="G46" s="16"/>
    </row>
    <row r="47" spans="1:7" ht="12.75">
      <c r="A47" s="53"/>
      <c r="B47" s="49"/>
      <c r="C47" s="20" t="s">
        <v>83</v>
      </c>
      <c r="D47" s="16">
        <v>0</v>
      </c>
      <c r="E47" s="16">
        <v>0</v>
      </c>
      <c r="F47" s="16">
        <v>0</v>
      </c>
      <c r="G47" s="16">
        <v>0</v>
      </c>
    </row>
    <row r="48" spans="1:7" ht="12.75">
      <c r="A48" s="53"/>
      <c r="B48" s="49"/>
      <c r="C48" s="20"/>
      <c r="D48" s="16"/>
      <c r="E48" s="16"/>
      <c r="F48" s="16"/>
      <c r="G48" s="16"/>
    </row>
    <row r="49" spans="1:7" ht="12.75">
      <c r="A49" s="53"/>
      <c r="B49" s="49" t="s">
        <v>28</v>
      </c>
      <c r="C49" s="20" t="s">
        <v>105</v>
      </c>
      <c r="D49" s="18">
        <v>0</v>
      </c>
      <c r="E49" s="16">
        <v>0</v>
      </c>
      <c r="F49" s="18" t="s">
        <v>104</v>
      </c>
      <c r="G49" s="16">
        <v>0</v>
      </c>
    </row>
    <row r="50" spans="1:7" ht="12.75">
      <c r="A50" s="53"/>
      <c r="B50" s="49"/>
      <c r="C50" s="20"/>
      <c r="D50" s="16"/>
      <c r="E50" s="16"/>
      <c r="F50" s="16"/>
      <c r="G50" s="16"/>
    </row>
    <row r="51" spans="1:7" ht="12.75">
      <c r="A51" s="53"/>
      <c r="B51" s="49" t="s">
        <v>29</v>
      </c>
      <c r="C51" s="20" t="s">
        <v>30</v>
      </c>
      <c r="D51" s="16">
        <v>2256</v>
      </c>
      <c r="E51" s="16">
        <v>0</v>
      </c>
      <c r="F51" s="16">
        <v>2852</v>
      </c>
      <c r="G51" s="16">
        <v>0</v>
      </c>
    </row>
    <row r="52" spans="1:7" ht="12.75">
      <c r="A52" s="53"/>
      <c r="B52" s="49"/>
      <c r="C52" s="20" t="s">
        <v>31</v>
      </c>
      <c r="D52" s="16"/>
      <c r="E52" s="16"/>
      <c r="F52" s="16"/>
      <c r="G52" s="16"/>
    </row>
    <row r="53" spans="1:7" ht="12.75">
      <c r="A53" s="53"/>
      <c r="B53" s="49"/>
      <c r="C53" s="20"/>
      <c r="D53" s="16"/>
      <c r="E53" s="16"/>
      <c r="F53" s="16"/>
      <c r="G53" s="16"/>
    </row>
    <row r="54" spans="1:7" ht="12.75">
      <c r="A54" s="53"/>
      <c r="B54" s="49" t="s">
        <v>32</v>
      </c>
      <c r="C54" s="20" t="s">
        <v>33</v>
      </c>
      <c r="D54" s="16">
        <v>0</v>
      </c>
      <c r="E54" s="16">
        <v>0</v>
      </c>
      <c r="F54" s="16">
        <v>0</v>
      </c>
      <c r="G54" s="16">
        <v>0</v>
      </c>
    </row>
    <row r="55" spans="1:7" ht="12.75">
      <c r="A55" s="53"/>
      <c r="B55" s="49"/>
      <c r="C55" s="20" t="s">
        <v>34</v>
      </c>
      <c r="D55" s="16">
        <v>0</v>
      </c>
      <c r="E55" s="16">
        <v>0</v>
      </c>
      <c r="F55" s="16">
        <v>0</v>
      </c>
      <c r="G55" s="16">
        <v>0</v>
      </c>
    </row>
    <row r="56" spans="1:7" ht="12.75">
      <c r="A56" s="53"/>
      <c r="B56" s="49"/>
      <c r="C56" s="20" t="s">
        <v>35</v>
      </c>
      <c r="D56" s="16">
        <v>0</v>
      </c>
      <c r="E56" s="16">
        <v>0</v>
      </c>
      <c r="F56" s="16">
        <v>0</v>
      </c>
      <c r="G56" s="16">
        <v>0</v>
      </c>
    </row>
    <row r="57" spans="1:7" ht="12.75">
      <c r="A57" s="53"/>
      <c r="B57" s="49"/>
      <c r="C57" s="20" t="s">
        <v>84</v>
      </c>
      <c r="D57" s="16"/>
      <c r="E57" s="16"/>
      <c r="F57" s="16"/>
      <c r="G57" s="16"/>
    </row>
    <row r="58" spans="1:7" ht="12.75">
      <c r="A58" s="53"/>
      <c r="B58" s="49"/>
      <c r="C58" s="20"/>
      <c r="D58" s="16"/>
      <c r="E58" s="16"/>
      <c r="F58" s="16"/>
      <c r="G58" s="16"/>
    </row>
    <row r="59" spans="1:7" ht="12.75">
      <c r="A59" s="53"/>
      <c r="B59" s="49" t="s">
        <v>36</v>
      </c>
      <c r="C59" s="20" t="s">
        <v>37</v>
      </c>
      <c r="D59" s="16">
        <v>2256</v>
      </c>
      <c r="E59" s="16">
        <v>0</v>
      </c>
      <c r="F59" s="16">
        <v>2852</v>
      </c>
      <c r="G59" s="16">
        <v>0</v>
      </c>
    </row>
    <row r="60" spans="1:7" ht="12.75">
      <c r="A60" s="53"/>
      <c r="B60" s="49"/>
      <c r="C60" s="20" t="s">
        <v>38</v>
      </c>
      <c r="D60" s="16"/>
      <c r="E60" s="16"/>
      <c r="F60" s="16"/>
      <c r="G60" s="16"/>
    </row>
    <row r="61" spans="1:7" ht="12.75">
      <c r="A61" s="54"/>
      <c r="B61" s="49"/>
      <c r="C61" s="20"/>
      <c r="D61" s="16"/>
      <c r="E61" s="16"/>
      <c r="F61" s="16"/>
      <c r="G61" s="16"/>
    </row>
    <row r="62" spans="1:7" ht="12.75">
      <c r="A62" s="53">
        <v>3</v>
      </c>
      <c r="B62" s="49"/>
      <c r="C62" s="20" t="s">
        <v>39</v>
      </c>
      <c r="D62" s="16"/>
      <c r="E62" s="16"/>
      <c r="F62" s="16"/>
      <c r="G62" s="16"/>
    </row>
    <row r="63" spans="1:7" ht="12.75">
      <c r="A63" s="53"/>
      <c r="B63" s="49"/>
      <c r="C63" s="20" t="s">
        <v>71</v>
      </c>
      <c r="D63" s="16"/>
      <c r="E63" s="16"/>
      <c r="F63" s="16"/>
      <c r="G63" s="16"/>
    </row>
    <row r="64" spans="1:7" ht="12.75">
      <c r="A64" s="53"/>
      <c r="B64" s="49"/>
      <c r="C64" s="20" t="s">
        <v>70</v>
      </c>
      <c r="D64" s="16"/>
      <c r="E64" s="16"/>
      <c r="F64" s="16"/>
      <c r="G64" s="16"/>
    </row>
    <row r="65" spans="1:7" ht="12.75">
      <c r="A65" s="53"/>
      <c r="B65" s="49"/>
      <c r="C65" s="20" t="s">
        <v>111</v>
      </c>
      <c r="D65" s="26">
        <v>5.64</v>
      </c>
      <c r="E65" s="16">
        <v>0</v>
      </c>
      <c r="F65" s="26">
        <v>7.13</v>
      </c>
      <c r="G65" s="16">
        <v>0</v>
      </c>
    </row>
    <row r="66" spans="1:7" ht="12.75">
      <c r="A66" s="53"/>
      <c r="B66" s="49"/>
      <c r="C66" s="20" t="s">
        <v>112</v>
      </c>
      <c r="D66" s="16"/>
      <c r="E66" s="16"/>
      <c r="F66" s="16"/>
      <c r="G66" s="16"/>
    </row>
    <row r="67" spans="1:7" ht="12.75">
      <c r="A67" s="53"/>
      <c r="B67" s="49"/>
      <c r="C67" s="20" t="s">
        <v>96</v>
      </c>
      <c r="D67" s="26">
        <v>0</v>
      </c>
      <c r="E67" s="16">
        <v>0</v>
      </c>
      <c r="F67" s="26">
        <v>0</v>
      </c>
      <c r="G67" s="16">
        <v>0</v>
      </c>
    </row>
    <row r="68" spans="1:7" ht="12.75">
      <c r="A68" s="53"/>
      <c r="B68" s="49"/>
      <c r="C68" s="20" t="s">
        <v>40</v>
      </c>
      <c r="D68" s="16"/>
      <c r="E68" s="16"/>
      <c r="F68" s="16"/>
      <c r="G68" s="16"/>
    </row>
    <row r="69" spans="1:7" ht="12.75">
      <c r="A69" s="55"/>
      <c r="B69" s="51"/>
      <c r="C69" s="23"/>
      <c r="D69" s="25"/>
      <c r="E69" s="24"/>
      <c r="F69" s="25"/>
      <c r="G69" s="24"/>
    </row>
    <row r="70" spans="1:7" ht="12.75">
      <c r="A70" s="9"/>
      <c r="B70" s="9"/>
      <c r="C70" s="35"/>
      <c r="D70" s="11"/>
      <c r="E70" s="11"/>
      <c r="F70" s="11"/>
      <c r="G70" s="11"/>
    </row>
    <row r="71" spans="2:3" ht="12.75">
      <c r="B71" s="5" t="s">
        <v>103</v>
      </c>
      <c r="C71" s="45" t="s">
        <v>113</v>
      </c>
    </row>
    <row r="72" ht="12.75">
      <c r="C72" s="45" t="s">
        <v>93</v>
      </c>
    </row>
    <row r="73" ht="12.75">
      <c r="C73" s="45"/>
    </row>
  </sheetData>
  <mergeCells count="2">
    <mergeCell ref="D12:E12"/>
    <mergeCell ref="F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8"/>
  <sheetViews>
    <sheetView tabSelected="1" workbookViewId="0" topLeftCell="A48">
      <selection activeCell="C51" sqref="C51"/>
    </sheetView>
  </sheetViews>
  <sheetFormatPr defaultColWidth="9.140625" defaultRowHeight="12.75"/>
  <cols>
    <col min="1" max="1" width="5.28125" style="0" customWidth="1"/>
    <col min="2" max="2" width="30.28125" style="0" customWidth="1"/>
    <col min="3" max="3" width="20.7109375" style="0" customWidth="1"/>
    <col min="4" max="4" width="4.28125" style="0" customWidth="1"/>
    <col min="5" max="5" width="20.7109375" style="0" customWidth="1"/>
  </cols>
  <sheetData>
    <row r="2" spans="1:4" ht="12.75">
      <c r="A2" s="27" t="s">
        <v>90</v>
      </c>
      <c r="B2" s="27"/>
      <c r="C2" s="27"/>
      <c r="D2" s="27"/>
    </row>
    <row r="3" spans="1:4" ht="12.75">
      <c r="A3" s="27" t="s">
        <v>91</v>
      </c>
      <c r="B3" s="27"/>
      <c r="C3" s="27"/>
      <c r="D3" s="27"/>
    </row>
    <row r="4" ht="12.75">
      <c r="A4" s="27" t="s">
        <v>89</v>
      </c>
    </row>
    <row r="5" ht="12.75">
      <c r="A5" s="27" t="s">
        <v>106</v>
      </c>
    </row>
    <row r="6" ht="12.75">
      <c r="A6" s="27" t="s">
        <v>107</v>
      </c>
    </row>
    <row r="7" ht="12.75">
      <c r="A7" s="27" t="s">
        <v>76</v>
      </c>
    </row>
    <row r="8" ht="6.75" customHeight="1"/>
    <row r="9" spans="1:6" ht="14.25">
      <c r="A9" s="21" t="s">
        <v>94</v>
      </c>
      <c r="F9" s="2"/>
    </row>
    <row r="10" spans="1:6" ht="8.25" customHeight="1">
      <c r="A10" s="21"/>
      <c r="F10" s="2"/>
    </row>
    <row r="11" spans="1:6" ht="12.75">
      <c r="A11" s="9"/>
      <c r="B11" s="9"/>
      <c r="C11" s="36" t="s">
        <v>73</v>
      </c>
      <c r="D11" s="36"/>
      <c r="E11" s="36" t="s">
        <v>87</v>
      </c>
      <c r="F11" s="2"/>
    </row>
    <row r="12" spans="1:5" ht="12.75">
      <c r="A12" s="9"/>
      <c r="B12" s="36" t="s">
        <v>77</v>
      </c>
      <c r="C12" s="36" t="s">
        <v>74</v>
      </c>
      <c r="D12" s="36"/>
      <c r="E12" s="36" t="s">
        <v>98</v>
      </c>
    </row>
    <row r="13" spans="1:5" ht="12.75">
      <c r="A13" s="9"/>
      <c r="B13" s="36"/>
      <c r="C13" s="36"/>
      <c r="D13" s="36"/>
      <c r="E13" s="36" t="s">
        <v>3</v>
      </c>
    </row>
    <row r="14" spans="1:5" ht="12.75">
      <c r="A14" s="9"/>
      <c r="B14" s="9"/>
      <c r="C14" s="36" t="s">
        <v>108</v>
      </c>
      <c r="D14" s="36"/>
      <c r="E14" s="36" t="s">
        <v>109</v>
      </c>
    </row>
    <row r="15" spans="1:5" ht="12.75">
      <c r="A15" s="9"/>
      <c r="B15" s="9"/>
      <c r="C15" s="37" t="s">
        <v>72</v>
      </c>
      <c r="D15" s="37"/>
      <c r="E15" s="37" t="s">
        <v>72</v>
      </c>
    </row>
    <row r="16" spans="1:5" ht="12.75">
      <c r="A16" s="39">
        <v>1</v>
      </c>
      <c r="B16" s="22" t="s">
        <v>41</v>
      </c>
      <c r="C16" s="10">
        <v>20460</v>
      </c>
      <c r="D16" s="38"/>
      <c r="E16" s="10">
        <v>0</v>
      </c>
    </row>
    <row r="17" spans="1:5" ht="12.75">
      <c r="A17" s="48"/>
      <c r="B17" s="9"/>
      <c r="C17" s="10"/>
      <c r="D17" s="39"/>
      <c r="E17" s="10"/>
    </row>
    <row r="18" spans="1:5" ht="12.75">
      <c r="A18" s="39">
        <v>2</v>
      </c>
      <c r="B18" s="22" t="s">
        <v>42</v>
      </c>
      <c r="C18" s="10">
        <v>0</v>
      </c>
      <c r="D18" s="39"/>
      <c r="E18" s="10">
        <v>0</v>
      </c>
    </row>
    <row r="19" spans="1:5" ht="12.75">
      <c r="A19" s="39"/>
      <c r="B19" s="22"/>
      <c r="C19" s="10"/>
      <c r="D19" s="39"/>
      <c r="E19" s="10"/>
    </row>
    <row r="20" spans="1:5" ht="12.75">
      <c r="A20" s="39">
        <v>3</v>
      </c>
      <c r="B20" s="22" t="s">
        <v>99</v>
      </c>
      <c r="C20" s="10">
        <f>30433-5020-26059-1182-137+1965</f>
        <v>0</v>
      </c>
      <c r="D20" s="39"/>
      <c r="E20" s="10">
        <f>30433-5020-26059-1182-137+1965</f>
        <v>0</v>
      </c>
    </row>
    <row r="21" spans="1:5" ht="12.75">
      <c r="A21" s="48"/>
      <c r="B21" s="9"/>
      <c r="C21" s="10"/>
      <c r="D21" s="39"/>
      <c r="E21" s="10"/>
    </row>
    <row r="22" spans="1:5" ht="12.75">
      <c r="A22" s="39">
        <v>4</v>
      </c>
      <c r="B22" s="22" t="s">
        <v>100</v>
      </c>
      <c r="C22" s="10">
        <v>0</v>
      </c>
      <c r="D22" s="39"/>
      <c r="E22" s="10">
        <v>0</v>
      </c>
    </row>
    <row r="23" spans="1:5" ht="12.75">
      <c r="A23" s="39"/>
      <c r="B23" s="22"/>
      <c r="C23" s="10"/>
      <c r="D23" s="39"/>
      <c r="E23" s="10"/>
    </row>
    <row r="24" spans="1:5" ht="12.75">
      <c r="A24" s="39">
        <v>5</v>
      </c>
      <c r="B24" s="22" t="s">
        <v>43</v>
      </c>
      <c r="C24" s="10">
        <v>186</v>
      </c>
      <c r="D24" s="39"/>
      <c r="E24" s="10">
        <v>0</v>
      </c>
    </row>
    <row r="25" spans="1:5" ht="12.75">
      <c r="A25" s="39"/>
      <c r="B25" s="22"/>
      <c r="C25" s="10"/>
      <c r="D25" s="39"/>
      <c r="E25" s="10"/>
    </row>
    <row r="26" spans="1:5" ht="12.75">
      <c r="A26" s="39">
        <v>6</v>
      </c>
      <c r="B26" s="22" t="s">
        <v>44</v>
      </c>
      <c r="C26" s="10">
        <v>0</v>
      </c>
      <c r="D26" s="39"/>
      <c r="E26" s="10">
        <v>0</v>
      </c>
    </row>
    <row r="27" spans="1:5" ht="12.75">
      <c r="A27" s="39"/>
      <c r="B27" s="22"/>
      <c r="C27" s="10"/>
      <c r="D27" s="39"/>
      <c r="E27" s="10"/>
    </row>
    <row r="28" spans="1:5" ht="12.75">
      <c r="A28" s="39">
        <v>7</v>
      </c>
      <c r="B28" s="22" t="s">
        <v>45</v>
      </c>
      <c r="C28" s="10">
        <v>0</v>
      </c>
      <c r="D28" s="39"/>
      <c r="E28" s="10">
        <v>0</v>
      </c>
    </row>
    <row r="29" spans="1:5" ht="12.75">
      <c r="A29" s="48"/>
      <c r="B29" s="9"/>
      <c r="C29" s="10"/>
      <c r="D29" s="39"/>
      <c r="E29" s="10"/>
    </row>
    <row r="30" spans="1:5" ht="12.75">
      <c r="A30" s="39">
        <v>8</v>
      </c>
      <c r="B30" s="22" t="s">
        <v>46</v>
      </c>
      <c r="C30" s="10"/>
      <c r="D30" s="39"/>
      <c r="E30" s="10"/>
    </row>
    <row r="31" spans="1:5" ht="12.75">
      <c r="A31" s="39"/>
      <c r="B31" s="22" t="s">
        <v>47</v>
      </c>
      <c r="C31" s="19">
        <v>14832</v>
      </c>
      <c r="D31" s="38"/>
      <c r="E31" s="19">
        <v>0</v>
      </c>
    </row>
    <row r="32" spans="1:5" ht="12.75">
      <c r="A32" s="39"/>
      <c r="B32" s="22" t="s">
        <v>48</v>
      </c>
      <c r="C32" s="13">
        <v>23776</v>
      </c>
      <c r="D32" s="38"/>
      <c r="E32" s="13">
        <v>0</v>
      </c>
    </row>
    <row r="33" spans="1:5" ht="12.75">
      <c r="A33" s="39"/>
      <c r="B33" s="22" t="s">
        <v>49</v>
      </c>
      <c r="C33" s="13">
        <v>1213</v>
      </c>
      <c r="D33" s="38"/>
      <c r="E33" s="13">
        <v>0</v>
      </c>
    </row>
    <row r="34" spans="1:5" ht="12.75">
      <c r="A34" s="39"/>
      <c r="B34" s="22" t="s">
        <v>50</v>
      </c>
      <c r="C34" s="13">
        <v>2167</v>
      </c>
      <c r="D34" s="38"/>
      <c r="E34" s="13">
        <v>0</v>
      </c>
    </row>
    <row r="35" spans="1:5" ht="12.75">
      <c r="A35" s="39"/>
      <c r="B35" s="22" t="s">
        <v>51</v>
      </c>
      <c r="C35" s="14">
        <v>1072</v>
      </c>
      <c r="D35" s="38"/>
      <c r="E35" s="14">
        <v>0</v>
      </c>
    </row>
    <row r="36" spans="1:5" ht="12.75">
      <c r="A36" s="48"/>
      <c r="B36" s="9"/>
      <c r="C36" s="10">
        <f>SUM(C31:C35)</f>
        <v>43060</v>
      </c>
      <c r="D36" s="38"/>
      <c r="E36" s="10">
        <f>SUM(E31:E35)</f>
        <v>0</v>
      </c>
    </row>
    <row r="37" spans="1:5" ht="12.75">
      <c r="A37" s="39">
        <v>9</v>
      </c>
      <c r="B37" s="22" t="s">
        <v>52</v>
      </c>
      <c r="C37" s="10"/>
      <c r="D37" s="39"/>
      <c r="E37" s="10"/>
    </row>
    <row r="38" spans="1:5" ht="12.75">
      <c r="A38" s="39"/>
      <c r="B38" s="22" t="s">
        <v>53</v>
      </c>
      <c r="C38" s="19">
        <f>3056</f>
        <v>3056</v>
      </c>
      <c r="D38" s="38"/>
      <c r="E38" s="19">
        <v>0</v>
      </c>
    </row>
    <row r="39" spans="1:5" ht="12.75">
      <c r="A39" s="39"/>
      <c r="B39" s="22" t="s">
        <v>54</v>
      </c>
      <c r="C39" s="13">
        <f>1320+32</f>
        <v>1352</v>
      </c>
      <c r="D39" s="38"/>
      <c r="E39" s="13">
        <v>0</v>
      </c>
    </row>
    <row r="40" spans="1:5" ht="12.75">
      <c r="A40" s="39"/>
      <c r="B40" s="22" t="s">
        <v>55</v>
      </c>
      <c r="C40" s="13">
        <f>155+4733+410</f>
        <v>5298</v>
      </c>
      <c r="D40" s="38"/>
      <c r="E40" s="13">
        <v>0</v>
      </c>
    </row>
    <row r="41" spans="1:5" ht="12.75">
      <c r="A41" s="39"/>
      <c r="B41" s="22" t="s">
        <v>56</v>
      </c>
      <c r="C41" s="13">
        <v>2108</v>
      </c>
      <c r="D41" s="38"/>
      <c r="E41" s="13">
        <v>0</v>
      </c>
    </row>
    <row r="42" spans="1:5" ht="12.75">
      <c r="A42" s="39"/>
      <c r="B42" s="22" t="s">
        <v>57</v>
      </c>
      <c r="C42" s="13">
        <v>0</v>
      </c>
      <c r="D42" s="38"/>
      <c r="E42" s="13">
        <v>0</v>
      </c>
    </row>
    <row r="43" spans="1:5" ht="12.75">
      <c r="A43" s="39"/>
      <c r="B43" s="22" t="s">
        <v>58</v>
      </c>
      <c r="C43" s="14">
        <v>740</v>
      </c>
      <c r="D43" s="38"/>
      <c r="E43" s="14">
        <v>0</v>
      </c>
    </row>
    <row r="44" spans="1:5" ht="12.75">
      <c r="A44" s="39"/>
      <c r="B44" s="22"/>
      <c r="C44" s="10">
        <f>SUM(C38:C43)</f>
        <v>12554</v>
      </c>
      <c r="D44" s="38"/>
      <c r="E44" s="10">
        <f>SUM(E38:E43)</f>
        <v>0</v>
      </c>
    </row>
    <row r="45" spans="1:5" ht="12.75">
      <c r="A45" s="39"/>
      <c r="B45" s="22"/>
      <c r="C45" s="10"/>
      <c r="D45" s="38"/>
      <c r="E45" s="10"/>
    </row>
    <row r="46" spans="1:5" ht="12.75">
      <c r="A46" s="39">
        <v>10</v>
      </c>
      <c r="B46" s="22" t="s">
        <v>85</v>
      </c>
      <c r="C46" s="10">
        <f>+C36-C44</f>
        <v>30506</v>
      </c>
      <c r="D46" s="38"/>
      <c r="E46" s="10">
        <f>+E36-E44</f>
        <v>0</v>
      </c>
    </row>
    <row r="47" spans="1:5" ht="13.5" thickBot="1">
      <c r="A47" s="48"/>
      <c r="B47" s="9"/>
      <c r="C47" s="43">
        <f>+C16+C46+C24</f>
        <v>51152</v>
      </c>
      <c r="D47" s="39"/>
      <c r="E47" s="43">
        <f>+E16+E46+E24</f>
        <v>0</v>
      </c>
    </row>
    <row r="48" spans="1:5" ht="13.5" thickTop="1">
      <c r="A48" s="39">
        <v>11</v>
      </c>
      <c r="B48" s="22" t="s">
        <v>101</v>
      </c>
      <c r="C48" s="10"/>
      <c r="D48" s="39"/>
      <c r="E48" s="10"/>
    </row>
    <row r="49" spans="1:5" ht="12.75">
      <c r="A49" s="39"/>
      <c r="B49" s="22" t="s">
        <v>75</v>
      </c>
      <c r="C49" s="10">
        <v>40000</v>
      </c>
      <c r="D49" s="38"/>
      <c r="E49" s="10">
        <v>0</v>
      </c>
    </row>
    <row r="50" spans="1:5" ht="12.75">
      <c r="A50" s="39"/>
      <c r="B50" s="22" t="s">
        <v>59</v>
      </c>
      <c r="C50" s="10"/>
      <c r="D50" s="39"/>
      <c r="E50" s="10"/>
    </row>
    <row r="51" spans="1:5" ht="12.75">
      <c r="A51" s="39"/>
      <c r="B51" s="22" t="s">
        <v>60</v>
      </c>
      <c r="C51" s="10">
        <f>2926-32</f>
        <v>2894</v>
      </c>
      <c r="D51" s="39"/>
      <c r="E51" s="10">
        <v>0</v>
      </c>
    </row>
    <row r="52" spans="1:5" ht="12.75">
      <c r="A52" s="39"/>
      <c r="B52" s="22" t="s">
        <v>61</v>
      </c>
      <c r="C52" s="10">
        <v>0</v>
      </c>
      <c r="D52" s="39"/>
      <c r="E52" s="10">
        <v>0</v>
      </c>
    </row>
    <row r="53" spans="1:5" ht="12.75">
      <c r="A53" s="48"/>
      <c r="B53" s="22" t="s">
        <v>62</v>
      </c>
      <c r="C53" s="10">
        <v>0</v>
      </c>
      <c r="D53" s="38"/>
      <c r="E53" s="10">
        <f>1182-1109-73</f>
        <v>0</v>
      </c>
    </row>
    <row r="54" spans="1:5" ht="12.75">
      <c r="A54" s="48"/>
      <c r="B54" s="22" t="s">
        <v>63</v>
      </c>
      <c r="C54" s="10">
        <v>0</v>
      </c>
      <c r="D54" s="39"/>
      <c r="E54" s="10">
        <v>0</v>
      </c>
    </row>
    <row r="55" spans="1:5" ht="12.75">
      <c r="A55" s="48"/>
      <c r="B55" s="22" t="s">
        <v>64</v>
      </c>
      <c r="C55" s="47">
        <v>2794</v>
      </c>
      <c r="D55" s="38"/>
      <c r="E55" s="47">
        <v>0</v>
      </c>
    </row>
    <row r="56" spans="1:5" ht="12.75">
      <c r="A56" s="48"/>
      <c r="B56" s="46" t="s">
        <v>86</v>
      </c>
      <c r="C56" s="12">
        <v>2941</v>
      </c>
      <c r="D56" s="39"/>
      <c r="E56" s="12">
        <v>0</v>
      </c>
    </row>
    <row r="57" spans="1:5" ht="12.75">
      <c r="A57" s="48"/>
      <c r="B57" s="9"/>
      <c r="C57" s="10">
        <f>SUM(C49:C56)</f>
        <v>48629</v>
      </c>
      <c r="D57" s="9"/>
      <c r="E57" s="10">
        <v>0</v>
      </c>
    </row>
    <row r="58" spans="1:5" ht="12.75">
      <c r="A58" s="39">
        <v>12</v>
      </c>
      <c r="B58" s="22" t="s">
        <v>65</v>
      </c>
      <c r="C58" s="10">
        <v>0</v>
      </c>
      <c r="D58" s="39"/>
      <c r="E58" s="10">
        <v>0</v>
      </c>
    </row>
    <row r="59" spans="1:5" ht="12.75">
      <c r="A59" s="39"/>
      <c r="B59" s="22"/>
      <c r="C59" s="10"/>
      <c r="D59" s="39"/>
      <c r="E59" s="10"/>
    </row>
    <row r="60" spans="1:5" ht="12.75">
      <c r="A60" s="39">
        <v>13</v>
      </c>
      <c r="B60" s="22" t="s">
        <v>66</v>
      </c>
      <c r="C60" s="10">
        <v>2209</v>
      </c>
      <c r="D60" s="38"/>
      <c r="E60" s="10">
        <v>0</v>
      </c>
    </row>
    <row r="61" spans="1:5" ht="12.75">
      <c r="A61" s="39"/>
      <c r="B61" s="22"/>
      <c r="C61" s="42"/>
      <c r="D61" s="40"/>
      <c r="E61" s="42"/>
    </row>
    <row r="62" spans="1:5" ht="12.75">
      <c r="A62" s="39">
        <v>14</v>
      </c>
      <c r="B62" s="22" t="s">
        <v>67</v>
      </c>
      <c r="C62" s="10">
        <v>0</v>
      </c>
      <c r="D62" s="39"/>
      <c r="E62" s="10">
        <v>0</v>
      </c>
    </row>
    <row r="63" spans="1:5" ht="12.75">
      <c r="A63" s="39"/>
      <c r="B63" s="22"/>
      <c r="C63" s="10"/>
      <c r="D63" s="39"/>
      <c r="E63" s="10"/>
    </row>
    <row r="64" spans="1:5" ht="12.75">
      <c r="A64" s="39">
        <v>15</v>
      </c>
      <c r="B64" s="22" t="s">
        <v>68</v>
      </c>
      <c r="C64" s="10">
        <v>314</v>
      </c>
      <c r="D64" s="38"/>
      <c r="E64" s="10">
        <v>0</v>
      </c>
    </row>
    <row r="65" spans="1:5" ht="13.5" thickBot="1">
      <c r="A65" s="39"/>
      <c r="B65" s="22"/>
      <c r="C65" s="43">
        <f>SUM(C57:C64)</f>
        <v>51152</v>
      </c>
      <c r="D65" s="39"/>
      <c r="E65" s="43">
        <f>SUM(E57:E64)</f>
        <v>0</v>
      </c>
    </row>
    <row r="66" spans="1:5" ht="13.5" thickTop="1">
      <c r="A66" s="39"/>
      <c r="B66" s="22"/>
      <c r="C66" s="10"/>
      <c r="D66" s="39"/>
      <c r="E66" s="10"/>
    </row>
    <row r="67" spans="1:5" ht="13.5" thickBot="1">
      <c r="A67" s="39">
        <v>16</v>
      </c>
      <c r="B67" s="22" t="s">
        <v>69</v>
      </c>
      <c r="C67" s="44">
        <f>+(C57-C24)/C49</f>
        <v>1.211075</v>
      </c>
      <c r="D67" s="39"/>
      <c r="E67" s="44">
        <v>0</v>
      </c>
    </row>
    <row r="68" spans="1:5" ht="13.5" thickTop="1">
      <c r="A68" s="9"/>
      <c r="B68" s="9"/>
      <c r="C68" s="11"/>
      <c r="D68" s="9"/>
      <c r="E68" s="41"/>
    </row>
    <row r="69" spans="1:5" ht="12.75">
      <c r="A69" s="22" t="s">
        <v>93</v>
      </c>
      <c r="B69" s="22"/>
      <c r="C69" s="11"/>
      <c r="D69" s="9"/>
      <c r="E69" s="9"/>
    </row>
    <row r="70" spans="1:5" ht="12.75">
      <c r="A70" s="22"/>
      <c r="B70" s="22"/>
      <c r="C70" s="11"/>
      <c r="D70" s="9"/>
      <c r="E70" s="9"/>
    </row>
    <row r="71" spans="1:5" ht="12.75">
      <c r="A71" s="9"/>
      <c r="B71" s="22" t="s">
        <v>93</v>
      </c>
      <c r="C71" s="11"/>
      <c r="D71" s="9"/>
      <c r="E71" s="9"/>
    </row>
    <row r="72" spans="1:5" ht="12.75">
      <c r="A72" s="9"/>
      <c r="B72" s="9"/>
      <c r="C72" s="11"/>
      <c r="D72" s="9"/>
      <c r="E72" s="9"/>
    </row>
    <row r="73" spans="1:5" ht="12.75">
      <c r="A73" s="9"/>
      <c r="B73" s="9"/>
      <c r="C73" s="11"/>
      <c r="D73" s="9"/>
      <c r="E73" s="9"/>
    </row>
    <row r="74" spans="1:5" ht="12.75">
      <c r="A74" s="9"/>
      <c r="B74" s="9"/>
      <c r="C74" s="11"/>
      <c r="D74" s="9"/>
      <c r="E74" s="9"/>
    </row>
    <row r="75" ht="12.75">
      <c r="C75" s="4"/>
    </row>
    <row r="76" ht="12.75">
      <c r="C76" s="4"/>
    </row>
    <row r="77" ht="12.75">
      <c r="C77" s="4"/>
    </row>
    <row r="78" ht="12.75">
      <c r="C78" s="4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U-Li</cp:lastModifiedBy>
  <cp:lastPrinted>2002-08-14T08:54:06Z</cp:lastPrinted>
  <dcterms:created xsi:type="dcterms:W3CDTF">2002-04-11T06:23:35Z</dcterms:created>
  <dcterms:modified xsi:type="dcterms:W3CDTF">2002-08-19T06:03:05Z</dcterms:modified>
  <cp:category/>
  <cp:version/>
  <cp:contentType/>
  <cp:contentStatus/>
</cp:coreProperties>
</file>